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gnieszkaPik\Desktop\SZP\Postępowania moje 2025\100_usługa sprzątania i utrzymania czystości obiektów Policji\2. SWZ z zał. Wniosek Ogłoszenie o zam\SWZ z załącznikami\"/>
    </mc:Choice>
  </mc:AlternateContent>
  <xr:revisionPtr revIDLastSave="0" documentId="13_ncr:1_{B4376626-9234-4194-A090-0E02DF46FE8A}" xr6:coauthVersionLast="47" xr6:coauthVersionMax="47" xr10:uidLastSave="{00000000-0000-0000-0000-000000000000}"/>
  <bookViews>
    <workbookView xWindow="1980" yWindow="615" windowWidth="26010" windowHeight="14610" xr2:uid="{00000000-000D-0000-FFFF-FFFF00000000}"/>
  </bookViews>
  <sheets>
    <sheet name="Pakiet nr 1- Lublin" sheetId="1" r:id="rId1"/>
    <sheet name="Pakiet nr  2 - Biała Podlaska" sheetId="2" r:id="rId2"/>
    <sheet name="Pakiet nr  3 - Chełm" sheetId="3" r:id="rId3"/>
    <sheet name="Pakiet nr  4 - Zamość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4" l="1"/>
  <c r="E12" i="4"/>
  <c r="I14" i="4"/>
  <c r="E14" i="4"/>
  <c r="H14" i="4" s="1"/>
  <c r="C12" i="4"/>
  <c r="I11" i="4"/>
  <c r="E11" i="4"/>
  <c r="H11" i="4" s="1"/>
  <c r="I10" i="4"/>
  <c r="E10" i="4"/>
  <c r="H10" i="4" s="1"/>
  <c r="I9" i="4"/>
  <c r="H9" i="4"/>
  <c r="E9" i="4"/>
  <c r="I8" i="4"/>
  <c r="E8" i="4"/>
  <c r="H8" i="4" s="1"/>
  <c r="I7" i="4"/>
  <c r="E7" i="4"/>
  <c r="H7" i="4" s="1"/>
  <c r="I6" i="4"/>
  <c r="I12" i="4" s="1"/>
  <c r="I15" i="4" s="1"/>
  <c r="E6" i="4"/>
  <c r="H6" i="4" s="1"/>
  <c r="H12" i="4" l="1"/>
  <c r="H15" i="4" s="1"/>
  <c r="I16" i="3" l="1"/>
  <c r="H16" i="3"/>
  <c r="E16" i="3"/>
  <c r="I14" i="3"/>
  <c r="E14" i="3"/>
  <c r="H14" i="3" s="1"/>
  <c r="F12" i="3"/>
  <c r="C12" i="3"/>
  <c r="I11" i="3"/>
  <c r="E11" i="3"/>
  <c r="H11" i="3" s="1"/>
  <c r="I10" i="3"/>
  <c r="H10" i="3"/>
  <c r="E10" i="3"/>
  <c r="I9" i="3"/>
  <c r="E9" i="3"/>
  <c r="H9" i="3" s="1"/>
  <c r="I8" i="3"/>
  <c r="H8" i="3"/>
  <c r="E8" i="3"/>
  <c r="I7" i="3"/>
  <c r="E7" i="3"/>
  <c r="H7" i="3" s="1"/>
  <c r="I6" i="3"/>
  <c r="H6" i="3"/>
  <c r="E6" i="3"/>
  <c r="I12" i="3" l="1"/>
  <c r="I17" i="3" s="1"/>
  <c r="H12" i="3"/>
  <c r="H17" i="3" s="1"/>
  <c r="E12" i="3"/>
  <c r="I13" i="2"/>
  <c r="E13" i="2"/>
  <c r="H13" i="2" s="1"/>
  <c r="F11" i="2"/>
  <c r="C11" i="2"/>
  <c r="I10" i="2"/>
  <c r="E10" i="2"/>
  <c r="H10" i="2" s="1"/>
  <c r="I9" i="2"/>
  <c r="E9" i="2"/>
  <c r="H9" i="2" s="1"/>
  <c r="I8" i="2"/>
  <c r="E8" i="2"/>
  <c r="H8" i="2" s="1"/>
  <c r="I7" i="2"/>
  <c r="E7" i="2"/>
  <c r="H7" i="2" s="1"/>
  <c r="I6" i="2"/>
  <c r="E6" i="2"/>
  <c r="E11" i="2" l="1"/>
  <c r="I11" i="2"/>
  <c r="I14" i="2" s="1"/>
  <c r="H6" i="2"/>
  <c r="H11" i="2"/>
  <c r="H14" i="2" s="1"/>
  <c r="F16" i="1" l="1"/>
  <c r="C16" i="1"/>
  <c r="E10" i="1"/>
  <c r="H10" i="1" s="1"/>
  <c r="I10" i="1"/>
  <c r="E18" i="1"/>
  <c r="H18" i="1" s="1"/>
  <c r="E7" i="1"/>
  <c r="E8" i="1"/>
  <c r="H8" i="1" s="1"/>
  <c r="E9" i="1"/>
  <c r="E11" i="1"/>
  <c r="E12" i="1"/>
  <c r="H12" i="1" s="1"/>
  <c r="E13" i="1"/>
  <c r="E14" i="1"/>
  <c r="H14" i="1" s="1"/>
  <c r="E15" i="1"/>
  <c r="E6" i="1"/>
  <c r="H6" i="1" s="1"/>
  <c r="I18" i="1"/>
  <c r="I15" i="1"/>
  <c r="I14" i="1"/>
  <c r="I13" i="1"/>
  <c r="I12" i="1"/>
  <c r="I11" i="1"/>
  <c r="I9" i="1"/>
  <c r="I8" i="1"/>
  <c r="I7" i="1"/>
  <c r="E16" i="1" l="1"/>
  <c r="H7" i="1"/>
  <c r="H9" i="1"/>
  <c r="H11" i="1"/>
  <c r="H13" i="1"/>
  <c r="H15" i="1"/>
  <c r="H16" i="1" l="1"/>
  <c r="H19" i="1" s="1"/>
  <c r="I6" i="1"/>
  <c r="I16" i="1" s="1"/>
  <c r="I19" i="1" l="1"/>
</calcChain>
</file>

<file path=xl/sharedStrings.xml><?xml version="1.0" encoding="utf-8"?>
<sst xmlns="http://schemas.openxmlformats.org/spreadsheetml/2006/main" count="228" uniqueCount="91">
  <si>
    <t>powierzchnia       w m 2</t>
  </si>
  <si>
    <t>Sale odpraw (konferencyjne)</t>
  </si>
  <si>
    <t>Pomieszczenia biurowe -   wykładzina dywanowa</t>
  </si>
  <si>
    <t>1.</t>
  </si>
  <si>
    <t>Pomieszczenia pralni, suszarni, sauny, gabinet zabiegowy</t>
  </si>
  <si>
    <t>Pomieszczenia magazynowe, hydroforni, wymiennikowni, serwerowni</t>
  </si>
  <si>
    <t>3.</t>
  </si>
  <si>
    <t>4.</t>
  </si>
  <si>
    <t>5.</t>
  </si>
  <si>
    <t>6.</t>
  </si>
  <si>
    <t>7.</t>
  </si>
  <si>
    <t>8.</t>
  </si>
  <si>
    <t>Rodzaj powierzchni</t>
  </si>
  <si>
    <t>Cena jednostkowa
netto za 1m2/ miesięc</t>
  </si>
  <si>
    <t>Łączna kwota miesięczna brutto</t>
  </si>
  <si>
    <t>Częstotliwość sprzątania</t>
  </si>
  <si>
    <t>Mycie okien - 2 x rok</t>
  </si>
  <si>
    <t>Ilość 
mycia w czasie trwania umowy</t>
  </si>
  <si>
    <t>Pomieszczenia biurowe - wykładzina PCV, elektrostatyczna</t>
  </si>
  <si>
    <t xml:space="preserve">Pokoje odpoczynku – wykładzina dywanowa </t>
  </si>
  <si>
    <t xml:space="preserve">Pokoje odpoczynku – wykładzina PCV </t>
  </si>
  <si>
    <t>2.</t>
  </si>
  <si>
    <t>Lp.</t>
  </si>
  <si>
    <t>9.</t>
  </si>
  <si>
    <t>10.</t>
  </si>
  <si>
    <t xml:space="preserve">Łączna kwota miesięczna netto (kolumna 3x4) </t>
  </si>
  <si>
    <t>powierzchnia       w m 2 (jednostronna)</t>
  </si>
  <si>
    <t xml:space="preserve">Cena jednostkowa
netto za 1m2/ obustronne mycie </t>
  </si>
  <si>
    <t xml:space="preserve">Łączna kwota miesięczna netto za jednokrotne mycie 
 (kolumna 3x4) </t>
  </si>
  <si>
    <t xml:space="preserve">I. </t>
  </si>
  <si>
    <t>2 x rok (miesiąc kwiecień i październik)</t>
  </si>
  <si>
    <t xml:space="preserve">Pomieszczenia sanitarne,  kuchenne, szatnie oraz ciągi komunikacyjne (w tym windy osobowe i towarowe) </t>
  </si>
  <si>
    <t>Pomieszczenia sportowe  (sala ćwiczeń)</t>
  </si>
  <si>
    <t xml:space="preserve">Pomieszczenia garaży </t>
  </si>
  <si>
    <t xml:space="preserve">Pomieszczenia biurowe </t>
  </si>
  <si>
    <t xml:space="preserve">Pomieszczenia sanitarne,  kuchenne, szatnie, suszarnie oraz ciągi komunikacyjne (w tym wind osobowych i towarowych) </t>
  </si>
  <si>
    <t>Pomieszczenia magazynowe, serwerownie, kotłownia,  wodomierza</t>
  </si>
  <si>
    <t xml:space="preserve">Pokoje odpoczynku </t>
  </si>
  <si>
    <t>I.</t>
  </si>
  <si>
    <t>2 x rok (miesiąc kwiecień 
i październik</t>
  </si>
  <si>
    <t>Pomieszczenia biurowe</t>
  </si>
  <si>
    <t xml:space="preserve">Pomieszczenia sanitarne,  kuchenne, szatnie oraz ciągi komunikacyjne (w tym wind osobowych i towarowych) </t>
  </si>
  <si>
    <t xml:space="preserve">Pomieszczenie siłowni </t>
  </si>
  <si>
    <t>Sala odpraw (konferencyjna)</t>
  </si>
  <si>
    <t xml:space="preserve">Pomieszczenia magazynowe, serwerownie </t>
  </si>
  <si>
    <t>Pomieszczenia garaży</t>
  </si>
  <si>
    <t>Teren zewnętrzny</t>
  </si>
  <si>
    <t>2 x rok (miesiąc kwiecień 
i październik)</t>
  </si>
  <si>
    <t>Powierzchnia       w m 2</t>
  </si>
  <si>
    <t xml:space="preserve">Łączna kwota miesięczna netto
 (kolumna 3x4) </t>
  </si>
  <si>
    <t xml:space="preserve">Pomieszczenia sanitarne,  kuchenne, szatnie, suszarnie oraz ciągi komunikacyjne, </t>
  </si>
  <si>
    <t>Pomieszczenia techniczne, gospodarcze</t>
  </si>
  <si>
    <t>Pomieszczenia magazynowe, serwerowania</t>
  </si>
  <si>
    <t>2 x tydzień - zgodnie
 z zakresem z zał. nr 1 do Umowy</t>
  </si>
  <si>
    <t>codziennie - m.in. zamiatanie, odkurzanie, mycie podłóg  - zgodnie
 z zakresem z zał. nr 1 do Umowy</t>
  </si>
  <si>
    <t>1 x miesiąc - m.in. zamiatanie, odkurzanie, mycie podłóg  - zgodnie 
z zakresem z zał. nr 1 do Umowy</t>
  </si>
  <si>
    <t>1 x miesiąc - m.in. zamiatanie, odkurzanie, mycie podłóg  - zgodnie
 z zakresem z zał. nr 1 do Umowy</t>
  </si>
  <si>
    <t>1 x tydzień - zgodnie
 z zakresem z zał. nr 1 do Umowy</t>
  </si>
  <si>
    <t>2 x tydzień - zgodnie 
z zakresem z zał. nr 1 do Umowy</t>
  </si>
  <si>
    <t>codziennie - m.in. zamiatanie, odkurzanie, mycie podłóg  - zgodnie 
z zakresem z zał. nr 1 do Umowy</t>
  </si>
  <si>
    <t>1 x tydzień - zgodnie 
z zakresem z zał. nr 1 do Umowy</t>
  </si>
  <si>
    <t>2 x tydzień - zgodnie
z zakresem z zał. nr 1 do Umowy</t>
  </si>
  <si>
    <t>1 x miesiąc - m.in. zamiatanie, odkurzanie, mycie podłóg  - zgodnie
z zakresem z zał. nr 1 do Umowy</t>
  </si>
  <si>
    <t>codziennie - m.in. zamiatanie i utrzymanie
w czystości terenu zewn.- zgodnie z zakresem 
z zał. nr 1 do Umowy</t>
  </si>
  <si>
    <t xml:space="preserve">Formularz cenowy na pakiet nr 1 (Lublin) - załącznik nr 1.1 do SWZ                              </t>
  </si>
  <si>
    <t>Nazwa i adres Wykonawcy</t>
  </si>
  <si>
    <t>nr referencyjny 100/2.3.7/25/SZP/U</t>
  </si>
  <si>
    <t>Wartość 
netto usługi</t>
  </si>
  <si>
    <t>Łącznie (bez okien)</t>
  </si>
  <si>
    <t>Wartość 
brutto usługi</t>
  </si>
  <si>
    <t xml:space="preserve">Łączna kwota miesięczna brutto za jednokrotne mycie </t>
  </si>
  <si>
    <t>Formularz cenowy  na pakiet nr 2 (Biała Podlaska) - załącznik nr 1.2 do SWZ</t>
  </si>
  <si>
    <t xml:space="preserve">Wartość 
netto usługi  (kolumna 5x7) </t>
  </si>
  <si>
    <t xml:space="preserve">Razem wartość (poz. I i 6) </t>
  </si>
  <si>
    <t>Wartość 
brutto usługi (kolumna 6x7)</t>
  </si>
  <si>
    <t>x</t>
  </si>
  <si>
    <t xml:space="preserve">Wartość 
netto usługi (kolumna 5x7) </t>
  </si>
  <si>
    <t xml:space="preserve">Wartość 
brutto usługi (kolumna 6x7) </t>
  </si>
  <si>
    <t>Razwm wartość (poz. I i 9)</t>
  </si>
  <si>
    <t xml:space="preserve">Formularz cenowy na pakiet nr 3 (Chełm) - załącznik nr 1.3 do SWZ
</t>
  </si>
  <si>
    <t>Razem wartość (poz. I,7 i 8)</t>
  </si>
  <si>
    <t>Formularz cenowy na pakiet nr 4 (Zamość) - zaącznik nr 1.4 do SWZ</t>
  </si>
  <si>
    <t xml:space="preserve">Wartość 
brutto usługi  (kolumna 6x7) </t>
  </si>
  <si>
    <t>Razem wartość (poz. I i 7)</t>
  </si>
  <si>
    <t xml:space="preserve">             
             Dokument należy złożyć w postaci elektronicznej i podpisać kwalifikowanym podpisem elektronicznym przez uprawnionego przedstawiciela Wykonawcy.
</t>
  </si>
  <si>
    <r>
      <rPr>
        <b/>
        <sz val="11"/>
        <color theme="1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scheme val="minor"/>
      </rPr>
      <t xml:space="preserve"> oznacza "nie dotyczy"</t>
    </r>
  </si>
  <si>
    <t xml:space="preserve"> Dokument należy złożyć w postaci elektronicznej i podpisać kwalifikowanym podpisem elektronicznym przez uprawnionego przedstawiciela Wykonawcy.</t>
  </si>
  <si>
    <r>
      <rPr>
        <b/>
        <sz val="11"/>
        <color theme="1"/>
        <rFont val="Calibri"/>
        <family val="2"/>
        <charset val="238"/>
        <scheme val="minor"/>
      </rPr>
      <t xml:space="preserve">x </t>
    </r>
    <r>
      <rPr>
        <sz val="11"/>
        <color theme="1"/>
        <rFont val="Calibri"/>
        <family val="2"/>
        <scheme val="minor"/>
      </rPr>
      <t>oznacza "nie dotyczy"</t>
    </r>
  </si>
  <si>
    <t>Dokument należy złożyć w postaci elektronicznej i podpisać kwalifikowanym podpisem elektronicznym przez uprawnionego przedstawiciela Wykonawcy.</t>
  </si>
  <si>
    <t>Liczba miesięcy trwania umowy</t>
  </si>
  <si>
    <t>Liczba miesięcy                          trwania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</si>
</sst>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,_z_ł_-;\-* #,##0.00,_z_ł_-;_-* \-??\ _z_ł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zcionka tekstu podstawowego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 tint="-0.249977111117893"/>
        <bgColor rgb="FFCCCCFF"/>
      </patternFill>
    </fill>
    <fill>
      <patternFill patternType="solid">
        <fgColor theme="0" tint="-0.34998626667073579"/>
        <bgColor rgb="FFCCCCFF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164" fontId="2" fillId="0" borderId="0" applyBorder="0" applyProtection="0"/>
    <xf numFmtId="0" fontId="3" fillId="0" borderId="0"/>
  </cellStyleXfs>
  <cellXfs count="81">
    <xf numFmtId="0" fontId="0" fillId="0" borderId="0" xfId="0"/>
    <xf numFmtId="0" fontId="6" fillId="0" borderId="2" xfId="0" applyFont="1" applyBorder="1" applyAlignment="1">
      <alignment wrapText="1"/>
    </xf>
    <xf numFmtId="0" fontId="7" fillId="0" borderId="0" xfId="0" applyFont="1"/>
    <xf numFmtId="0" fontId="9" fillId="6" borderId="2" xfId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 wrapText="1"/>
    </xf>
    <xf numFmtId="2" fontId="10" fillId="0" borderId="2" xfId="2" applyNumberFormat="1" applyFont="1" applyBorder="1" applyAlignment="1" applyProtection="1">
      <alignment horizontal="center" vertical="center" wrapText="1"/>
      <protection locked="0"/>
    </xf>
    <xf numFmtId="4" fontId="10" fillId="0" borderId="2" xfId="1" applyNumberFormat="1" applyFont="1" applyBorder="1" applyAlignment="1">
      <alignment horizontal="left" vertical="center" wrapText="1"/>
    </xf>
    <xf numFmtId="4" fontId="11" fillId="0" borderId="2" xfId="1" applyNumberFormat="1" applyFont="1" applyBorder="1" applyAlignment="1">
      <alignment horizontal="center" vertical="center"/>
    </xf>
    <xf numFmtId="4" fontId="10" fillId="0" borderId="2" xfId="2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4" fontId="10" fillId="5" borderId="2" xfId="2" applyNumberFormat="1" applyFont="1" applyFill="1" applyBorder="1" applyAlignment="1" applyProtection="1">
      <alignment horizontal="center" vertical="center" wrapText="1"/>
      <protection locked="0"/>
    </xf>
    <xf numFmtId="4" fontId="11" fillId="4" borderId="2" xfId="1" applyNumberFormat="1" applyFont="1" applyFill="1" applyBorder="1" applyAlignment="1">
      <alignment horizontal="center" vertical="center"/>
    </xf>
    <xf numFmtId="4" fontId="8" fillId="3" borderId="2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" fontId="8" fillId="3" borderId="2" xfId="1" applyNumberFormat="1" applyFont="1" applyFill="1" applyBorder="1" applyAlignment="1">
      <alignment vertical="center" wrapText="1"/>
    </xf>
    <xf numFmtId="4" fontId="8" fillId="0" borderId="2" xfId="1" applyNumberFormat="1" applyFont="1" applyBorder="1" applyAlignment="1">
      <alignment horizontal="left" vertical="center" wrapText="1"/>
    </xf>
    <xf numFmtId="4" fontId="9" fillId="0" borderId="2" xfId="1" applyNumberFormat="1" applyFont="1" applyBorder="1" applyAlignment="1">
      <alignment horizontal="center" vertical="center"/>
    </xf>
    <xf numFmtId="4" fontId="8" fillId="0" borderId="2" xfId="2" applyNumberFormat="1" applyFont="1" applyBorder="1" applyAlignment="1" applyProtection="1">
      <alignment horizontal="center" vertical="center" wrapText="1"/>
      <protection locked="0"/>
    </xf>
    <xf numFmtId="2" fontId="8" fillId="0" borderId="2" xfId="2" applyNumberFormat="1" applyFont="1" applyBorder="1" applyAlignment="1" applyProtection="1">
      <alignment horizontal="center" vertical="center" wrapText="1"/>
      <protection locked="0"/>
    </xf>
    <xf numFmtId="0" fontId="10" fillId="8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 wrapText="1"/>
    </xf>
    <xf numFmtId="4" fontId="10" fillId="4" borderId="2" xfId="1" applyNumberFormat="1" applyFont="1" applyFill="1" applyBorder="1" applyAlignment="1">
      <alignment horizontal="center" vertical="center" wrapText="1"/>
    </xf>
    <xf numFmtId="4" fontId="8" fillId="9" borderId="2" xfId="1" applyNumberFormat="1" applyFont="1" applyFill="1" applyBorder="1" applyAlignment="1">
      <alignment horizontal="center" vertical="center" wrapText="1"/>
    </xf>
    <xf numFmtId="4" fontId="8" fillId="9" borderId="2" xfId="1" applyNumberFormat="1" applyFont="1" applyFill="1" applyBorder="1" applyAlignment="1">
      <alignment vertical="center" wrapText="1"/>
    </xf>
    <xf numFmtId="4" fontId="8" fillId="4" borderId="2" xfId="1" applyNumberFormat="1" applyFont="1" applyFill="1" applyBorder="1" applyAlignment="1">
      <alignment horizontal="center" vertical="center" wrapText="1"/>
    </xf>
    <xf numFmtId="4" fontId="8" fillId="4" borderId="2" xfId="1" applyNumberFormat="1" applyFont="1" applyFill="1" applyBorder="1" applyAlignment="1">
      <alignment horizontal="left" vertical="center" wrapText="1"/>
    </xf>
    <xf numFmtId="4" fontId="9" fillId="4" borderId="2" xfId="1" applyNumberFormat="1" applyFont="1" applyFill="1" applyBorder="1" applyAlignment="1">
      <alignment horizontal="center" vertical="center"/>
    </xf>
    <xf numFmtId="4" fontId="8" fillId="5" borderId="2" xfId="2" applyNumberFormat="1" applyFont="1" applyFill="1" applyBorder="1" applyAlignment="1" applyProtection="1">
      <alignment horizontal="center" vertical="center" wrapText="1"/>
      <protection locked="0"/>
    </xf>
    <xf numFmtId="0" fontId="10" fillId="4" borderId="2" xfId="1" applyFont="1" applyFill="1" applyBorder="1" applyAlignment="1">
      <alignment horizontal="center" vertical="center" wrapText="1"/>
    </xf>
    <xf numFmtId="2" fontId="8" fillId="4" borderId="2" xfId="2" applyNumberFormat="1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>
      <alignment wrapText="1"/>
    </xf>
    <xf numFmtId="0" fontId="8" fillId="7" borderId="2" xfId="1" applyFont="1" applyFill="1" applyBorder="1" applyAlignment="1">
      <alignment horizontal="center" vertical="center" wrapText="1"/>
    </xf>
    <xf numFmtId="0" fontId="13" fillId="0" borderId="0" xfId="0" applyFont="1"/>
    <xf numFmtId="2" fontId="8" fillId="0" borderId="3" xfId="2" applyNumberFormat="1" applyFont="1" applyBorder="1" applyAlignment="1" applyProtection="1">
      <alignment horizontal="center" vertical="center" wrapText="1"/>
      <protection locked="0"/>
    </xf>
    <xf numFmtId="4" fontId="10" fillId="3" borderId="8" xfId="1" applyNumberFormat="1" applyFont="1" applyFill="1" applyBorder="1" applyAlignment="1">
      <alignment horizontal="center" vertical="center" wrapText="1"/>
    </xf>
    <xf numFmtId="4" fontId="10" fillId="3" borderId="5" xfId="1" applyNumberFormat="1" applyFont="1" applyFill="1" applyBorder="1" applyAlignment="1">
      <alignment horizontal="center" vertical="center" wrapText="1"/>
    </xf>
    <xf numFmtId="4" fontId="8" fillId="5" borderId="2" xfId="1" applyNumberFormat="1" applyFont="1" applyFill="1" applyBorder="1" applyAlignment="1">
      <alignment horizontal="center" vertical="center" wrapText="1"/>
    </xf>
    <xf numFmtId="0" fontId="6" fillId="4" borderId="7" xfId="0" applyFont="1" applyFill="1" applyBorder="1"/>
    <xf numFmtId="0" fontId="5" fillId="4" borderId="7" xfId="0" applyFont="1" applyFill="1" applyBorder="1"/>
    <xf numFmtId="4" fontId="8" fillId="9" borderId="8" xfId="1" applyNumberFormat="1" applyFont="1" applyFill="1" applyBorder="1" applyAlignment="1">
      <alignment horizontal="center" vertical="center" wrapText="1"/>
    </xf>
    <xf numFmtId="4" fontId="8" fillId="9" borderId="5" xfId="1" applyNumberFormat="1" applyFont="1" applyFill="1" applyBorder="1" applyAlignment="1">
      <alignment horizontal="center" vertical="center" wrapText="1"/>
    </xf>
    <xf numFmtId="0" fontId="8" fillId="5" borderId="6" xfId="1" applyFont="1" applyFill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4" fontId="8" fillId="2" borderId="11" xfId="1" applyNumberFormat="1" applyFont="1" applyFill="1" applyBorder="1" applyAlignment="1">
      <alignment horizontal="center" vertical="center" wrapText="1"/>
    </xf>
    <xf numFmtId="2" fontId="8" fillId="0" borderId="8" xfId="2" applyNumberFormat="1" applyFont="1" applyBorder="1" applyAlignment="1" applyProtection="1">
      <alignment horizontal="center" vertical="center" wrapText="1"/>
      <protection locked="0"/>
    </xf>
    <xf numFmtId="4" fontId="8" fillId="0" borderId="5" xfId="1" applyNumberFormat="1" applyFont="1" applyBorder="1" applyAlignment="1">
      <alignment horizontal="center" vertical="center" wrapText="1"/>
    </xf>
    <xf numFmtId="4" fontId="8" fillId="5" borderId="6" xfId="1" applyNumberFormat="1" applyFont="1" applyFill="1" applyBorder="1" applyAlignment="1">
      <alignment horizontal="center" vertical="center" wrapText="1"/>
    </xf>
    <xf numFmtId="4" fontId="8" fillId="5" borderId="7" xfId="1" applyNumberFormat="1" applyFont="1" applyFill="1" applyBorder="1" applyAlignment="1">
      <alignment horizontal="center" vertical="center" wrapText="1"/>
    </xf>
    <xf numFmtId="2" fontId="10" fillId="0" borderId="3" xfId="2" applyNumberFormat="1" applyFont="1" applyBorder="1" applyAlignment="1" applyProtection="1">
      <alignment horizontal="center" vertical="center" wrapText="1"/>
      <protection locked="0"/>
    </xf>
    <xf numFmtId="4" fontId="8" fillId="3" borderId="8" xfId="1" applyNumberFormat="1" applyFont="1" applyFill="1" applyBorder="1" applyAlignment="1">
      <alignment horizontal="center" vertical="center" wrapText="1"/>
    </xf>
    <xf numFmtId="4" fontId="8" fillId="3" borderId="5" xfId="1" applyNumberFormat="1" applyFont="1" applyFill="1" applyBorder="1" applyAlignment="1">
      <alignment horizontal="center" vertical="center" wrapText="1"/>
    </xf>
    <xf numFmtId="2" fontId="8" fillId="4" borderId="6" xfId="1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4" fontId="10" fillId="10" borderId="8" xfId="1" applyNumberFormat="1" applyFont="1" applyFill="1" applyBorder="1" applyAlignment="1">
      <alignment horizontal="center" vertical="center" wrapText="1"/>
    </xf>
    <xf numFmtId="4" fontId="10" fillId="10" borderId="5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/>
    </xf>
    <xf numFmtId="4" fontId="8" fillId="3" borderId="6" xfId="1" applyNumberFormat="1" applyFont="1" applyFill="1" applyBorder="1" applyAlignment="1">
      <alignment horizontal="center" vertical="center" wrapText="1"/>
    </xf>
    <xf numFmtId="4" fontId="8" fillId="3" borderId="9" xfId="1" applyNumberFormat="1" applyFont="1" applyFill="1" applyBorder="1" applyAlignment="1">
      <alignment horizontal="center" vertical="center" wrapText="1"/>
    </xf>
    <xf numFmtId="4" fontId="8" fillId="3" borderId="10" xfId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10" fillId="0" borderId="3" xfId="1" applyNumberFormat="1" applyFont="1" applyBorder="1" applyAlignment="1">
      <alignment horizontal="center" vertical="center" wrapText="1"/>
    </xf>
    <xf numFmtId="4" fontId="10" fillId="0" borderId="4" xfId="1" applyNumberFormat="1" applyFont="1" applyBorder="1" applyAlignment="1">
      <alignment horizontal="center" vertical="center" wrapText="1"/>
    </xf>
    <xf numFmtId="4" fontId="8" fillId="9" borderId="6" xfId="1" applyNumberFormat="1" applyFont="1" applyFill="1" applyBorder="1" applyAlignment="1">
      <alignment horizontal="center" vertical="center" wrapText="1"/>
    </xf>
    <xf numFmtId="4" fontId="8" fillId="9" borderId="9" xfId="1" applyNumberFormat="1" applyFont="1" applyFill="1" applyBorder="1" applyAlignment="1">
      <alignment horizontal="center" vertical="center" wrapText="1"/>
    </xf>
    <xf numFmtId="4" fontId="8" fillId="9" borderId="10" xfId="1" applyNumberFormat="1" applyFont="1" applyFill="1" applyBorder="1" applyAlignment="1">
      <alignment horizontal="center" vertical="center" wrapText="1"/>
    </xf>
    <xf numFmtId="4" fontId="8" fillId="10" borderId="6" xfId="1" applyNumberFormat="1" applyFont="1" applyFill="1" applyBorder="1" applyAlignment="1">
      <alignment horizontal="center" vertical="center" wrapText="1"/>
    </xf>
    <xf numFmtId="4" fontId="8" fillId="10" borderId="9" xfId="1" applyNumberFormat="1" applyFont="1" applyFill="1" applyBorder="1" applyAlignment="1">
      <alignment horizontal="center" vertical="center" wrapText="1"/>
    </xf>
  </cellXfs>
  <cellStyles count="4">
    <cellStyle name="Dziesiętny 2" xfId="2" xr:uid="{B3E1E692-E9AA-4FB9-8787-40BFFFCCB421}"/>
    <cellStyle name="Normalny" xfId="0" builtinId="0"/>
    <cellStyle name="Normalny 2" xfId="1" xr:uid="{EC86C72C-DCF2-4D2E-B4A4-75945B89C61A}"/>
    <cellStyle name="TableStyleLight1" xfId="3" xr:uid="{9ED8E104-5392-4660-BBC9-D4F33CFE747F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tabSelected="1" topLeftCell="A13" workbookViewId="0">
      <selection activeCell="L17" sqref="L17"/>
    </sheetView>
  </sheetViews>
  <sheetFormatPr defaultRowHeight="15"/>
  <cols>
    <col min="1" max="1" width="6.42578125" customWidth="1"/>
    <col min="2" max="2" width="22.140625" customWidth="1"/>
    <col min="3" max="3" width="14.140625" customWidth="1"/>
    <col min="4" max="4" width="15.5703125" customWidth="1"/>
    <col min="5" max="5" width="16.85546875" customWidth="1"/>
    <col min="6" max="6" width="16.28515625" customWidth="1"/>
    <col min="7" max="7" width="15.5703125" customWidth="1"/>
    <col min="8" max="8" width="16.5703125" customWidth="1"/>
    <col min="9" max="9" width="15.5703125" customWidth="1"/>
    <col min="10" max="10" width="20.140625" customWidth="1"/>
  </cols>
  <sheetData>
    <row r="1" spans="1:14" ht="39" customHeight="1">
      <c r="A1" s="66"/>
      <c r="B1" s="66"/>
      <c r="C1" s="66"/>
    </row>
    <row r="2" spans="1:14" ht="21" customHeight="1">
      <c r="A2" s="68" t="s">
        <v>65</v>
      </c>
      <c r="B2" s="68"/>
      <c r="C2" s="68"/>
      <c r="D2" s="2"/>
      <c r="E2" s="2"/>
      <c r="F2" s="2"/>
      <c r="G2" s="2"/>
      <c r="H2" s="2"/>
      <c r="I2" s="68" t="s">
        <v>66</v>
      </c>
      <c r="J2" s="68"/>
    </row>
    <row r="3" spans="1:14" ht="34.5" customHeight="1">
      <c r="A3" s="73" t="s">
        <v>64</v>
      </c>
      <c r="B3" s="73"/>
      <c r="C3" s="73"/>
      <c r="D3" s="73"/>
      <c r="E3" s="73"/>
      <c r="F3" s="73"/>
      <c r="G3" s="73"/>
      <c r="H3" s="73"/>
      <c r="I3" s="73"/>
      <c r="J3" s="2"/>
    </row>
    <row r="4" spans="1:14" ht="38.25">
      <c r="A4" s="72" t="s">
        <v>12</v>
      </c>
      <c r="B4" s="72"/>
      <c r="C4" s="3" t="s">
        <v>0</v>
      </c>
      <c r="D4" s="4" t="s">
        <v>13</v>
      </c>
      <c r="E4" s="4" t="s">
        <v>25</v>
      </c>
      <c r="F4" s="4" t="s">
        <v>14</v>
      </c>
      <c r="G4" s="4" t="s">
        <v>89</v>
      </c>
      <c r="H4" s="4" t="s">
        <v>76</v>
      </c>
      <c r="I4" s="4" t="s">
        <v>77</v>
      </c>
      <c r="J4" s="4" t="s">
        <v>15</v>
      </c>
    </row>
    <row r="5" spans="1:14">
      <c r="A5" s="21" t="s">
        <v>22</v>
      </c>
      <c r="B5" s="9" t="s">
        <v>21</v>
      </c>
      <c r="C5" s="22" t="s">
        <v>6</v>
      </c>
      <c r="D5" s="9" t="s">
        <v>7</v>
      </c>
      <c r="E5" s="22" t="s">
        <v>8</v>
      </c>
      <c r="F5" s="9" t="s">
        <v>9</v>
      </c>
      <c r="G5" s="22" t="s">
        <v>10</v>
      </c>
      <c r="H5" s="9" t="s">
        <v>11</v>
      </c>
      <c r="I5" s="22" t="s">
        <v>23</v>
      </c>
      <c r="J5" s="9" t="s">
        <v>24</v>
      </c>
    </row>
    <row r="6" spans="1:14" ht="47.25" customHeight="1">
      <c r="A6" s="74" t="s">
        <v>3</v>
      </c>
      <c r="B6" s="5" t="s">
        <v>2</v>
      </c>
      <c r="C6" s="6">
        <v>520.62999999999988</v>
      </c>
      <c r="D6" s="7"/>
      <c r="E6" s="7">
        <f>C6*D6</f>
        <v>0</v>
      </c>
      <c r="F6" s="7"/>
      <c r="G6" s="8">
        <v>36</v>
      </c>
      <c r="H6" s="9">
        <f t="shared" ref="H6:H18" si="0">E6*G6</f>
        <v>0</v>
      </c>
      <c r="I6" s="10">
        <f>F6*G6</f>
        <v>0</v>
      </c>
      <c r="J6" s="1" t="s">
        <v>53</v>
      </c>
    </row>
    <row r="7" spans="1:14" ht="50.25" customHeight="1">
      <c r="A7" s="75"/>
      <c r="B7" s="5" t="s">
        <v>18</v>
      </c>
      <c r="C7" s="6">
        <v>2033.61</v>
      </c>
      <c r="D7" s="7"/>
      <c r="E7" s="7">
        <f t="shared" ref="E7:E18" si="1">C7*D7</f>
        <v>0</v>
      </c>
      <c r="F7" s="7"/>
      <c r="G7" s="8">
        <v>36</v>
      </c>
      <c r="H7" s="9">
        <f t="shared" si="0"/>
        <v>0</v>
      </c>
      <c r="I7" s="10">
        <f t="shared" ref="I7:I18" si="2">F7*G7</f>
        <v>0</v>
      </c>
      <c r="J7" s="1" t="s">
        <v>53</v>
      </c>
    </row>
    <row r="8" spans="1:14" ht="69.75" customHeight="1">
      <c r="A8" s="7" t="s">
        <v>21</v>
      </c>
      <c r="B8" s="11" t="s">
        <v>31</v>
      </c>
      <c r="C8" s="12">
        <v>3116.69</v>
      </c>
      <c r="D8" s="13"/>
      <c r="E8" s="7">
        <f t="shared" si="1"/>
        <v>0</v>
      </c>
      <c r="F8" s="7"/>
      <c r="G8" s="8">
        <v>36</v>
      </c>
      <c r="H8" s="9">
        <f t="shared" si="0"/>
        <v>0</v>
      </c>
      <c r="I8" s="10">
        <f t="shared" si="2"/>
        <v>0</v>
      </c>
      <c r="J8" s="1" t="s">
        <v>54</v>
      </c>
    </row>
    <row r="9" spans="1:14" ht="74.25" customHeight="1">
      <c r="A9" s="7" t="s">
        <v>6</v>
      </c>
      <c r="B9" s="5" t="s">
        <v>32</v>
      </c>
      <c r="C9" s="6">
        <v>166.22</v>
      </c>
      <c r="D9" s="13"/>
      <c r="E9" s="7">
        <f t="shared" si="1"/>
        <v>0</v>
      </c>
      <c r="F9" s="7"/>
      <c r="G9" s="8">
        <v>36</v>
      </c>
      <c r="H9" s="9">
        <f t="shared" si="0"/>
        <v>0</v>
      </c>
      <c r="I9" s="10">
        <f t="shared" si="2"/>
        <v>0</v>
      </c>
      <c r="J9" s="1" t="s">
        <v>54</v>
      </c>
    </row>
    <row r="10" spans="1:14" ht="69.75" customHeight="1">
      <c r="A10" s="7" t="s">
        <v>7</v>
      </c>
      <c r="B10" s="5" t="s">
        <v>4</v>
      </c>
      <c r="C10" s="6">
        <v>142.87</v>
      </c>
      <c r="D10" s="13"/>
      <c r="E10" s="7">
        <f t="shared" si="1"/>
        <v>0</v>
      </c>
      <c r="F10" s="7"/>
      <c r="G10" s="8">
        <v>36</v>
      </c>
      <c r="H10" s="9">
        <f t="shared" si="0"/>
        <v>0</v>
      </c>
      <c r="I10" s="10">
        <f t="shared" si="2"/>
        <v>0</v>
      </c>
      <c r="J10" s="1" t="s">
        <v>54</v>
      </c>
    </row>
    <row r="11" spans="1:14" ht="72.75" customHeight="1">
      <c r="A11" s="7" t="s">
        <v>8</v>
      </c>
      <c r="B11" s="14" t="s">
        <v>1</v>
      </c>
      <c r="C11" s="6">
        <v>106.4</v>
      </c>
      <c r="D11" s="15"/>
      <c r="E11" s="7">
        <f t="shared" si="1"/>
        <v>0</v>
      </c>
      <c r="F11" s="7"/>
      <c r="G11" s="8">
        <v>36</v>
      </c>
      <c r="H11" s="9">
        <f t="shared" si="0"/>
        <v>0</v>
      </c>
      <c r="I11" s="10">
        <f t="shared" si="2"/>
        <v>0</v>
      </c>
      <c r="J11" s="1" t="s">
        <v>54</v>
      </c>
    </row>
    <row r="12" spans="1:14" ht="74.25" customHeight="1">
      <c r="A12" s="7" t="s">
        <v>9</v>
      </c>
      <c r="B12" s="11" t="s">
        <v>33</v>
      </c>
      <c r="C12" s="7">
        <v>187.87</v>
      </c>
      <c r="D12" s="13"/>
      <c r="E12" s="7">
        <f t="shared" si="1"/>
        <v>0</v>
      </c>
      <c r="F12" s="7"/>
      <c r="G12" s="8">
        <v>36</v>
      </c>
      <c r="H12" s="9">
        <f t="shared" si="0"/>
        <v>0</v>
      </c>
      <c r="I12" s="10">
        <f t="shared" si="2"/>
        <v>0</v>
      </c>
      <c r="J12" s="1" t="s">
        <v>55</v>
      </c>
    </row>
    <row r="13" spans="1:14" ht="70.5" customHeight="1">
      <c r="A13" s="7" t="s">
        <v>10</v>
      </c>
      <c r="B13" s="11" t="s">
        <v>5</v>
      </c>
      <c r="C13" s="7">
        <v>1044.78</v>
      </c>
      <c r="D13" s="13"/>
      <c r="E13" s="7">
        <f t="shared" si="1"/>
        <v>0</v>
      </c>
      <c r="F13" s="7"/>
      <c r="G13" s="8">
        <v>36</v>
      </c>
      <c r="H13" s="9">
        <f t="shared" si="0"/>
        <v>0</v>
      </c>
      <c r="I13" s="10">
        <f t="shared" si="2"/>
        <v>0</v>
      </c>
      <c r="J13" s="1" t="s">
        <v>56</v>
      </c>
    </row>
    <row r="14" spans="1:14" ht="45.75" customHeight="1">
      <c r="A14" s="74" t="s">
        <v>11</v>
      </c>
      <c r="B14" s="16" t="s">
        <v>20</v>
      </c>
      <c r="C14" s="17">
        <v>885.06</v>
      </c>
      <c r="D14" s="18"/>
      <c r="E14" s="7">
        <f t="shared" si="1"/>
        <v>0</v>
      </c>
      <c r="F14" s="7"/>
      <c r="G14" s="8">
        <v>36</v>
      </c>
      <c r="H14" s="9">
        <f t="shared" si="0"/>
        <v>0</v>
      </c>
      <c r="I14" s="10">
        <f t="shared" si="2"/>
        <v>0</v>
      </c>
      <c r="J14" s="1" t="s">
        <v>57</v>
      </c>
    </row>
    <row r="15" spans="1:14" ht="57.75" customHeight="1" thickBot="1">
      <c r="A15" s="75"/>
      <c r="B15" s="16" t="s">
        <v>19</v>
      </c>
      <c r="C15" s="19">
        <v>351.35</v>
      </c>
      <c r="D15" s="18"/>
      <c r="E15" s="7">
        <f t="shared" si="1"/>
        <v>0</v>
      </c>
      <c r="F15" s="7"/>
      <c r="G15" s="8">
        <v>36</v>
      </c>
      <c r="H15" s="21">
        <f t="shared" si="0"/>
        <v>0</v>
      </c>
      <c r="I15" s="58">
        <f t="shared" si="2"/>
        <v>0</v>
      </c>
      <c r="J15" s="1" t="s">
        <v>57</v>
      </c>
    </row>
    <row r="16" spans="1:14" ht="45" customHeight="1" thickBot="1">
      <c r="A16" s="20" t="s">
        <v>29</v>
      </c>
      <c r="B16" s="23" t="s">
        <v>68</v>
      </c>
      <c r="C16" s="20">
        <f>SUM(C6:C15)</f>
        <v>8555.48</v>
      </c>
      <c r="D16" s="45" t="s">
        <v>75</v>
      </c>
      <c r="E16" s="20">
        <f>SUM(E6:E15)</f>
        <v>0</v>
      </c>
      <c r="F16" s="20">
        <f>SUM(F6:F15)</f>
        <v>0</v>
      </c>
      <c r="G16" s="56" t="s">
        <v>75</v>
      </c>
      <c r="H16" s="60">
        <f>SUM(H6:H15)</f>
        <v>0</v>
      </c>
      <c r="I16" s="59">
        <f>SUM(I6:I15)</f>
        <v>0</v>
      </c>
      <c r="J16" s="57"/>
      <c r="N16" s="41"/>
    </row>
    <row r="17" spans="1:10" ht="63" customHeight="1" thickBot="1">
      <c r="A17" s="72" t="s">
        <v>12</v>
      </c>
      <c r="B17" s="72"/>
      <c r="C17" s="3" t="s">
        <v>26</v>
      </c>
      <c r="D17" s="4" t="s">
        <v>27</v>
      </c>
      <c r="E17" s="4" t="s">
        <v>28</v>
      </c>
      <c r="F17" s="4" t="s">
        <v>70</v>
      </c>
      <c r="G17" s="4" t="s">
        <v>17</v>
      </c>
      <c r="H17" s="53" t="s">
        <v>67</v>
      </c>
      <c r="I17" s="53" t="s">
        <v>69</v>
      </c>
      <c r="J17" s="4" t="s">
        <v>15</v>
      </c>
    </row>
    <row r="18" spans="1:10" ht="45.75" customHeight="1" thickBot="1">
      <c r="A18" s="9" t="s">
        <v>23</v>
      </c>
      <c r="B18" s="24" t="s">
        <v>16</v>
      </c>
      <c r="C18" s="25">
        <v>855</v>
      </c>
      <c r="D18" s="26"/>
      <c r="E18" s="9">
        <f t="shared" si="1"/>
        <v>0</v>
      </c>
      <c r="F18" s="9"/>
      <c r="G18" s="51">
        <v>6</v>
      </c>
      <c r="H18" s="55">
        <f t="shared" si="0"/>
        <v>0</v>
      </c>
      <c r="I18" s="54">
        <f t="shared" si="2"/>
        <v>0</v>
      </c>
      <c r="J18" s="52" t="s">
        <v>30</v>
      </c>
    </row>
    <row r="19" spans="1:10" ht="43.5" customHeight="1" thickBot="1">
      <c r="A19" s="69" t="s">
        <v>78</v>
      </c>
      <c r="B19" s="70"/>
      <c r="C19" s="70"/>
      <c r="D19" s="70"/>
      <c r="E19" s="70"/>
      <c r="F19" s="70"/>
      <c r="G19" s="71"/>
      <c r="H19" s="44">
        <f>H16+H18</f>
        <v>0</v>
      </c>
      <c r="I19" s="43">
        <f>I16+I18</f>
        <v>0</v>
      </c>
      <c r="J19" s="46"/>
    </row>
    <row r="20" spans="1:10">
      <c r="A20" s="65" t="s">
        <v>85</v>
      </c>
      <c r="B20" s="66"/>
      <c r="C20" s="66"/>
      <c r="D20" s="66"/>
      <c r="E20" s="66"/>
      <c r="F20" s="66"/>
      <c r="G20" s="66"/>
      <c r="H20" s="66"/>
    </row>
    <row r="22" spans="1:10" ht="14.25" customHeight="1">
      <c r="A22" s="67" t="s">
        <v>84</v>
      </c>
      <c r="B22" s="67"/>
      <c r="C22" s="67"/>
      <c r="D22" s="67"/>
      <c r="E22" s="67"/>
      <c r="F22" s="67"/>
      <c r="G22" s="67"/>
      <c r="H22" s="67"/>
      <c r="I22" s="67"/>
      <c r="J22" s="67"/>
    </row>
    <row r="23" spans="1:10" ht="5.25" customHeight="1">
      <c r="A23" s="67"/>
      <c r="B23" s="67"/>
      <c r="C23" s="67"/>
      <c r="D23" s="67"/>
      <c r="E23" s="67"/>
      <c r="F23" s="67"/>
      <c r="G23" s="67"/>
      <c r="H23" s="67"/>
      <c r="I23" s="67"/>
      <c r="J23" s="67"/>
    </row>
  </sheetData>
  <mergeCells count="11">
    <mergeCell ref="A20:H20"/>
    <mergeCell ref="A22:J23"/>
    <mergeCell ref="A2:C2"/>
    <mergeCell ref="A1:C1"/>
    <mergeCell ref="I2:J2"/>
    <mergeCell ref="A19:G19"/>
    <mergeCell ref="A4:B4"/>
    <mergeCell ref="A3:I3"/>
    <mergeCell ref="A17:B17"/>
    <mergeCell ref="A6:A7"/>
    <mergeCell ref="A14:A15"/>
  </mergeCells>
  <phoneticPr fontId="4" type="noConversion"/>
  <pageMargins left="0.7" right="0.7" top="0.75" bottom="0.75" header="0.3" footer="0.3"/>
  <pageSetup paperSize="9" scale="82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B855-D0CD-4A58-8FB2-403A463045B9}">
  <sheetPr>
    <pageSetUpPr fitToPage="1"/>
  </sheetPr>
  <dimension ref="A1:J18"/>
  <sheetViews>
    <sheetView topLeftCell="A10" workbookViewId="0">
      <selection activeCell="M13" sqref="M13"/>
    </sheetView>
  </sheetViews>
  <sheetFormatPr defaultRowHeight="15"/>
  <cols>
    <col min="1" max="1" width="8.140625" customWidth="1"/>
    <col min="2" max="2" width="21.42578125" customWidth="1"/>
    <col min="3" max="3" width="14.140625" customWidth="1"/>
    <col min="4" max="4" width="15.5703125" customWidth="1"/>
    <col min="5" max="5" width="16.85546875" customWidth="1"/>
    <col min="6" max="6" width="16.5703125" customWidth="1"/>
    <col min="7" max="7" width="15.7109375" customWidth="1"/>
    <col min="8" max="8" width="16.7109375" customWidth="1"/>
    <col min="9" max="9" width="15.5703125" customWidth="1"/>
    <col min="10" max="10" width="23.140625" customWidth="1"/>
  </cols>
  <sheetData>
    <row r="1" spans="1:10" ht="41.25" customHeight="1">
      <c r="A1" s="66"/>
      <c r="B1" s="66"/>
    </row>
    <row r="2" spans="1:10" ht="24" customHeight="1">
      <c r="A2" s="68" t="s">
        <v>65</v>
      </c>
      <c r="B2" s="68"/>
      <c r="C2" s="2"/>
      <c r="D2" s="2"/>
      <c r="E2" s="2"/>
      <c r="F2" s="2"/>
      <c r="G2" s="2"/>
      <c r="H2" s="2"/>
      <c r="I2" s="68" t="s">
        <v>66</v>
      </c>
      <c r="J2" s="68"/>
    </row>
    <row r="3" spans="1:10" ht="31.5" customHeight="1">
      <c r="A3" s="73" t="s">
        <v>71</v>
      </c>
      <c r="B3" s="73"/>
      <c r="C3" s="73"/>
      <c r="D3" s="73"/>
      <c r="E3" s="73"/>
      <c r="F3" s="73"/>
      <c r="G3" s="73"/>
      <c r="H3" s="73"/>
      <c r="I3" s="73"/>
      <c r="J3" s="73"/>
    </row>
    <row r="4" spans="1:10" ht="38.25">
      <c r="A4" s="72" t="s">
        <v>12</v>
      </c>
      <c r="B4" s="72"/>
      <c r="C4" s="3" t="s">
        <v>0</v>
      </c>
      <c r="D4" s="4" t="s">
        <v>13</v>
      </c>
      <c r="E4" s="4" t="s">
        <v>25</v>
      </c>
      <c r="F4" s="4" t="s">
        <v>14</v>
      </c>
      <c r="G4" s="4" t="s">
        <v>89</v>
      </c>
      <c r="H4" s="4" t="s">
        <v>72</v>
      </c>
      <c r="I4" s="4" t="s">
        <v>74</v>
      </c>
      <c r="J4" s="4" t="s">
        <v>15</v>
      </c>
    </row>
    <row r="5" spans="1:10">
      <c r="A5" s="28" t="s">
        <v>22</v>
      </c>
      <c r="B5" s="28">
        <v>2</v>
      </c>
      <c r="C5" s="29">
        <v>3</v>
      </c>
      <c r="D5" s="28">
        <v>4</v>
      </c>
      <c r="E5" s="28">
        <v>5</v>
      </c>
      <c r="F5" s="29">
        <v>6</v>
      </c>
      <c r="G5" s="28">
        <v>7</v>
      </c>
      <c r="H5" s="28">
        <v>8</v>
      </c>
      <c r="I5" s="29">
        <v>9</v>
      </c>
      <c r="J5" s="28">
        <v>10</v>
      </c>
    </row>
    <row r="6" spans="1:10" ht="45.75" customHeight="1">
      <c r="A6" s="7" t="s">
        <v>3</v>
      </c>
      <c r="B6" s="5" t="s">
        <v>34</v>
      </c>
      <c r="C6" s="6">
        <v>158.93</v>
      </c>
      <c r="D6" s="7"/>
      <c r="E6" s="7">
        <f t="shared" ref="E6:E13" si="0">C6*D6</f>
        <v>0</v>
      </c>
      <c r="F6" s="7"/>
      <c r="G6" s="8">
        <v>36</v>
      </c>
      <c r="H6" s="9">
        <f t="shared" ref="H6:H13" si="1">E6*G6</f>
        <v>0</v>
      </c>
      <c r="I6" s="27">
        <f t="shared" ref="I6:I13" si="2">F6*G6</f>
        <v>0</v>
      </c>
      <c r="J6" s="1" t="s">
        <v>58</v>
      </c>
    </row>
    <row r="7" spans="1:10" ht="76.5" customHeight="1">
      <c r="A7" s="7" t="s">
        <v>21</v>
      </c>
      <c r="B7" s="11" t="s">
        <v>35</v>
      </c>
      <c r="C7" s="12">
        <v>387.77</v>
      </c>
      <c r="D7" s="13"/>
      <c r="E7" s="7">
        <f t="shared" si="0"/>
        <v>0</v>
      </c>
      <c r="F7" s="7"/>
      <c r="G7" s="8">
        <v>36</v>
      </c>
      <c r="H7" s="9">
        <f t="shared" si="1"/>
        <v>0</v>
      </c>
      <c r="I7" s="27">
        <f t="shared" si="2"/>
        <v>0</v>
      </c>
      <c r="J7" s="1" t="s">
        <v>59</v>
      </c>
    </row>
    <row r="8" spans="1:10" ht="74.25" customHeight="1">
      <c r="A8" s="7" t="s">
        <v>6</v>
      </c>
      <c r="B8" s="14" t="s">
        <v>1</v>
      </c>
      <c r="C8" s="6">
        <v>101.73</v>
      </c>
      <c r="D8" s="15"/>
      <c r="E8" s="7">
        <f t="shared" si="0"/>
        <v>0</v>
      </c>
      <c r="F8" s="7"/>
      <c r="G8" s="8">
        <v>36</v>
      </c>
      <c r="H8" s="9">
        <f t="shared" si="1"/>
        <v>0</v>
      </c>
      <c r="I8" s="27">
        <f t="shared" si="2"/>
        <v>0</v>
      </c>
      <c r="J8" s="1" t="s">
        <v>59</v>
      </c>
    </row>
    <row r="9" spans="1:10" ht="75.75" customHeight="1">
      <c r="A9" s="7" t="s">
        <v>7</v>
      </c>
      <c r="B9" s="11" t="s">
        <v>36</v>
      </c>
      <c r="C9" s="7">
        <v>118.71</v>
      </c>
      <c r="D9" s="13"/>
      <c r="E9" s="7">
        <f t="shared" si="0"/>
        <v>0</v>
      </c>
      <c r="F9" s="7"/>
      <c r="G9" s="8">
        <v>36</v>
      </c>
      <c r="H9" s="9">
        <f t="shared" si="1"/>
        <v>0</v>
      </c>
      <c r="I9" s="27">
        <f t="shared" si="2"/>
        <v>0</v>
      </c>
      <c r="J9" s="1" t="s">
        <v>55</v>
      </c>
    </row>
    <row r="10" spans="1:10" ht="51" customHeight="1" thickBot="1">
      <c r="A10" s="7" t="s">
        <v>8</v>
      </c>
      <c r="B10" s="16" t="s">
        <v>37</v>
      </c>
      <c r="C10" s="17">
        <v>102.27</v>
      </c>
      <c r="D10" s="18"/>
      <c r="E10" s="30">
        <f t="shared" si="0"/>
        <v>0</v>
      </c>
      <c r="F10" s="7"/>
      <c r="G10" s="8">
        <v>36</v>
      </c>
      <c r="H10" s="21">
        <f t="shared" si="1"/>
        <v>0</v>
      </c>
      <c r="I10" s="42">
        <f t="shared" si="2"/>
        <v>0</v>
      </c>
      <c r="J10" s="1" t="s">
        <v>60</v>
      </c>
    </row>
    <row r="11" spans="1:10" ht="41.25" customHeight="1" thickBot="1">
      <c r="A11" s="31" t="s">
        <v>38</v>
      </c>
      <c r="B11" s="32" t="s">
        <v>68</v>
      </c>
      <c r="C11" s="31">
        <f>SUM(C6:C10)</f>
        <v>869.41000000000008</v>
      </c>
      <c r="D11" s="45" t="s">
        <v>75</v>
      </c>
      <c r="E11" s="31">
        <f>SUM(E6:E10)</f>
        <v>0</v>
      </c>
      <c r="F11" s="31">
        <f>SUM(F6:F10)</f>
        <v>0</v>
      </c>
      <c r="G11" s="50" t="s">
        <v>75</v>
      </c>
      <c r="H11" s="49">
        <f>SUM(H6:H10)</f>
        <v>0</v>
      </c>
      <c r="I11" s="48">
        <f>SUM(I6:I10)</f>
        <v>0</v>
      </c>
      <c r="J11" s="46"/>
    </row>
    <row r="12" spans="1:10" ht="51.75" thickBot="1">
      <c r="A12" s="72" t="s">
        <v>12</v>
      </c>
      <c r="B12" s="72"/>
      <c r="C12" s="3" t="s">
        <v>26</v>
      </c>
      <c r="D12" s="4" t="s">
        <v>27</v>
      </c>
      <c r="E12" s="4" t="s">
        <v>28</v>
      </c>
      <c r="F12" s="4" t="s">
        <v>70</v>
      </c>
      <c r="G12" s="4" t="s">
        <v>17</v>
      </c>
      <c r="H12" s="53" t="s">
        <v>67</v>
      </c>
      <c r="I12" s="53" t="s">
        <v>69</v>
      </c>
      <c r="J12" s="4" t="s">
        <v>15</v>
      </c>
    </row>
    <row r="13" spans="1:10" ht="45.75" customHeight="1" thickBot="1">
      <c r="A13" s="9" t="s">
        <v>9</v>
      </c>
      <c r="B13" s="24" t="s">
        <v>16</v>
      </c>
      <c r="C13" s="25">
        <v>102.6</v>
      </c>
      <c r="D13" s="26"/>
      <c r="E13" s="9">
        <f t="shared" si="0"/>
        <v>0</v>
      </c>
      <c r="F13" s="9"/>
      <c r="G13" s="51">
        <v>6</v>
      </c>
      <c r="H13" s="55">
        <f t="shared" si="1"/>
        <v>0</v>
      </c>
      <c r="I13" s="54">
        <f t="shared" si="2"/>
        <v>0</v>
      </c>
      <c r="J13" s="52" t="s">
        <v>39</v>
      </c>
    </row>
    <row r="14" spans="1:10" ht="42.75" customHeight="1" thickBot="1">
      <c r="A14" s="76" t="s">
        <v>73</v>
      </c>
      <c r="B14" s="77"/>
      <c r="C14" s="77"/>
      <c r="D14" s="77"/>
      <c r="E14" s="77"/>
      <c r="F14" s="77"/>
      <c r="G14" s="78"/>
      <c r="H14" s="49">
        <f>H11+H13</f>
        <v>0</v>
      </c>
      <c r="I14" s="48">
        <f>I11+I13</f>
        <v>0</v>
      </c>
      <c r="J14" s="47"/>
    </row>
    <row r="15" spans="1:10">
      <c r="B15" s="65" t="s">
        <v>87</v>
      </c>
      <c r="C15" s="66"/>
      <c r="D15" s="66"/>
      <c r="E15" s="66"/>
      <c r="F15" s="66"/>
      <c r="G15" s="66"/>
      <c r="H15" s="66"/>
    </row>
    <row r="17" spans="1:10" ht="9" customHeight="1">
      <c r="A17" s="66" t="s">
        <v>86</v>
      </c>
      <c r="B17" s="66"/>
      <c r="C17" s="66"/>
      <c r="D17" s="66"/>
      <c r="E17" s="66"/>
      <c r="F17" s="66"/>
      <c r="G17" s="66"/>
      <c r="H17" s="66"/>
      <c r="I17" s="66"/>
      <c r="J17" s="66"/>
    </row>
    <row r="18" spans="1:10" ht="10.5" customHeight="1">
      <c r="A18" s="66"/>
      <c r="B18" s="66"/>
      <c r="C18" s="66"/>
      <c r="D18" s="66"/>
      <c r="E18" s="66"/>
      <c r="F18" s="66"/>
      <c r="G18" s="66"/>
      <c r="H18" s="66"/>
      <c r="I18" s="66"/>
      <c r="J18" s="66"/>
    </row>
  </sheetData>
  <mergeCells count="9">
    <mergeCell ref="A1:B1"/>
    <mergeCell ref="B15:H15"/>
    <mergeCell ref="A17:J18"/>
    <mergeCell ref="A3:J3"/>
    <mergeCell ref="A12:B12"/>
    <mergeCell ref="A4:B4"/>
    <mergeCell ref="A2:B2"/>
    <mergeCell ref="I2:J2"/>
    <mergeCell ref="A14:G14"/>
  </mergeCells>
  <pageMargins left="0.7" right="0.7" top="0.75" bottom="0.75" header="0.3" footer="0.3"/>
  <pageSetup paperSize="9" scale="80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311D8-36AA-44A3-9351-C66895FC088E}">
  <sheetPr>
    <pageSetUpPr fitToPage="1"/>
  </sheetPr>
  <dimension ref="A1:J21"/>
  <sheetViews>
    <sheetView topLeftCell="A10" workbookViewId="0">
      <selection activeCell="E14" sqref="E14"/>
    </sheetView>
  </sheetViews>
  <sheetFormatPr defaultRowHeight="15"/>
  <cols>
    <col min="2" max="2" width="19.5703125" customWidth="1"/>
    <col min="3" max="3" width="14.140625" customWidth="1"/>
    <col min="4" max="4" width="15.5703125" customWidth="1"/>
    <col min="5" max="5" width="16.85546875" customWidth="1"/>
    <col min="6" max="6" width="18.140625" customWidth="1"/>
    <col min="7" max="7" width="16" customWidth="1"/>
    <col min="8" max="8" width="17" customWidth="1"/>
    <col min="9" max="9" width="15.5703125" customWidth="1"/>
    <col min="10" max="10" width="23.140625" customWidth="1"/>
  </cols>
  <sheetData>
    <row r="1" spans="1:10" ht="33.75" customHeight="1">
      <c r="A1" s="66"/>
      <c r="B1" s="66"/>
    </row>
    <row r="2" spans="1:10" ht="26.25" customHeight="1">
      <c r="A2" s="68" t="s">
        <v>65</v>
      </c>
      <c r="B2" s="68"/>
      <c r="I2" s="68" t="s">
        <v>66</v>
      </c>
      <c r="J2" s="68"/>
    </row>
    <row r="3" spans="1:10" ht="24.75" customHeight="1">
      <c r="A3" s="73" t="s">
        <v>79</v>
      </c>
      <c r="B3" s="73"/>
      <c r="C3" s="73"/>
      <c r="D3" s="73"/>
      <c r="E3" s="73"/>
      <c r="F3" s="73"/>
      <c r="G3" s="73"/>
      <c r="H3" s="73"/>
      <c r="I3" s="73"/>
      <c r="J3" s="2"/>
    </row>
    <row r="4" spans="1:10" ht="38.25">
      <c r="A4" s="72" t="s">
        <v>12</v>
      </c>
      <c r="B4" s="72"/>
      <c r="C4" s="3" t="s">
        <v>0</v>
      </c>
      <c r="D4" s="4" t="s">
        <v>13</v>
      </c>
      <c r="E4" s="4" t="s">
        <v>25</v>
      </c>
      <c r="F4" s="4" t="s">
        <v>14</v>
      </c>
      <c r="G4" s="4" t="s">
        <v>90</v>
      </c>
      <c r="H4" s="4" t="s">
        <v>76</v>
      </c>
      <c r="I4" s="4" t="s">
        <v>77</v>
      </c>
      <c r="J4" s="4" t="s">
        <v>15</v>
      </c>
    </row>
    <row r="5" spans="1:10">
      <c r="A5" s="28" t="s">
        <v>22</v>
      </c>
      <c r="B5" s="28">
        <v>2</v>
      </c>
      <c r="C5" s="29">
        <v>3</v>
      </c>
      <c r="D5" s="28">
        <v>4</v>
      </c>
      <c r="E5" s="28">
        <v>5</v>
      </c>
      <c r="F5" s="29">
        <v>6</v>
      </c>
      <c r="G5" s="28">
        <v>7</v>
      </c>
      <c r="H5" s="28">
        <v>8</v>
      </c>
      <c r="I5" s="29">
        <v>9</v>
      </c>
      <c r="J5" s="28">
        <v>10</v>
      </c>
    </row>
    <row r="6" spans="1:10" ht="44.25" customHeight="1">
      <c r="A6" s="7" t="s">
        <v>3</v>
      </c>
      <c r="B6" s="5" t="s">
        <v>40</v>
      </c>
      <c r="C6" s="6">
        <v>272.05</v>
      </c>
      <c r="D6" s="7"/>
      <c r="E6" s="7">
        <f t="shared" ref="E6:E11" si="0">C6*D6</f>
        <v>0</v>
      </c>
      <c r="F6" s="7"/>
      <c r="G6" s="8">
        <v>36</v>
      </c>
      <c r="H6" s="9">
        <f t="shared" ref="H6:H11" si="1">E6*G6</f>
        <v>0</v>
      </c>
      <c r="I6" s="27">
        <f t="shared" ref="I6:I11" si="2">F6*G6</f>
        <v>0</v>
      </c>
      <c r="J6" s="1" t="s">
        <v>61</v>
      </c>
    </row>
    <row r="7" spans="1:10" ht="69.75" customHeight="1">
      <c r="A7" s="7" t="s">
        <v>21</v>
      </c>
      <c r="B7" s="11" t="s">
        <v>41</v>
      </c>
      <c r="C7" s="12">
        <v>238.33</v>
      </c>
      <c r="D7" s="13"/>
      <c r="E7" s="7">
        <f t="shared" si="0"/>
        <v>0</v>
      </c>
      <c r="F7" s="7"/>
      <c r="G7" s="8">
        <v>36</v>
      </c>
      <c r="H7" s="9">
        <f t="shared" si="1"/>
        <v>0</v>
      </c>
      <c r="I7" s="27">
        <f t="shared" si="2"/>
        <v>0</v>
      </c>
      <c r="J7" s="1" t="s">
        <v>54</v>
      </c>
    </row>
    <row r="8" spans="1:10" ht="71.25" customHeight="1">
      <c r="A8" s="7" t="s">
        <v>6</v>
      </c>
      <c r="B8" s="16" t="s">
        <v>42</v>
      </c>
      <c r="C8" s="17">
        <v>41.95</v>
      </c>
      <c r="D8" s="18"/>
      <c r="E8" s="30">
        <f t="shared" si="0"/>
        <v>0</v>
      </c>
      <c r="F8" s="7"/>
      <c r="G8" s="8">
        <v>36</v>
      </c>
      <c r="H8" s="9">
        <f t="shared" si="1"/>
        <v>0</v>
      </c>
      <c r="I8" s="27">
        <f t="shared" si="2"/>
        <v>0</v>
      </c>
      <c r="J8" s="1" t="s">
        <v>54</v>
      </c>
    </row>
    <row r="9" spans="1:10" ht="69" customHeight="1">
      <c r="A9" s="7" t="s">
        <v>7</v>
      </c>
      <c r="B9" s="14" t="s">
        <v>43</v>
      </c>
      <c r="C9" s="6">
        <v>33.99</v>
      </c>
      <c r="D9" s="15"/>
      <c r="E9" s="7">
        <f t="shared" si="0"/>
        <v>0</v>
      </c>
      <c r="F9" s="7"/>
      <c r="G9" s="8">
        <v>36</v>
      </c>
      <c r="H9" s="9">
        <f t="shared" si="1"/>
        <v>0</v>
      </c>
      <c r="I9" s="27">
        <f t="shared" si="2"/>
        <v>0</v>
      </c>
      <c r="J9" s="1" t="s">
        <v>54</v>
      </c>
    </row>
    <row r="10" spans="1:10" ht="71.25" customHeight="1">
      <c r="A10" s="7" t="s">
        <v>8</v>
      </c>
      <c r="B10" s="11" t="s">
        <v>44</v>
      </c>
      <c r="C10" s="7">
        <v>70.52</v>
      </c>
      <c r="D10" s="13"/>
      <c r="E10" s="7">
        <f t="shared" si="0"/>
        <v>0</v>
      </c>
      <c r="F10" s="7"/>
      <c r="G10" s="8">
        <v>36</v>
      </c>
      <c r="H10" s="9">
        <f t="shared" si="1"/>
        <v>0</v>
      </c>
      <c r="I10" s="27">
        <f t="shared" si="2"/>
        <v>0</v>
      </c>
      <c r="J10" s="1" t="s">
        <v>62</v>
      </c>
    </row>
    <row r="11" spans="1:10" ht="74.25" customHeight="1" thickBot="1">
      <c r="A11" s="7" t="s">
        <v>9</v>
      </c>
      <c r="B11" s="11" t="s">
        <v>45</v>
      </c>
      <c r="C11" s="7">
        <v>119.6</v>
      </c>
      <c r="D11" s="13"/>
      <c r="E11" s="7">
        <f t="shared" si="0"/>
        <v>0</v>
      </c>
      <c r="F11" s="7"/>
      <c r="G11" s="8">
        <v>36</v>
      </c>
      <c r="H11" s="21">
        <f t="shared" si="1"/>
        <v>0</v>
      </c>
      <c r="I11" s="42">
        <f t="shared" si="2"/>
        <v>0</v>
      </c>
      <c r="J11" s="1" t="s">
        <v>55</v>
      </c>
    </row>
    <row r="12" spans="1:10" ht="39.75" customHeight="1" thickBot="1">
      <c r="A12" s="20" t="s">
        <v>38</v>
      </c>
      <c r="B12" s="23" t="s">
        <v>68</v>
      </c>
      <c r="C12" s="20">
        <f>SUM(C6:C11)</f>
        <v>776.44</v>
      </c>
      <c r="D12" s="45" t="s">
        <v>75</v>
      </c>
      <c r="E12" s="20">
        <f>SUM(E6:E11)</f>
        <v>0</v>
      </c>
      <c r="F12" s="20">
        <f>SUM(F6:F11)</f>
        <v>0</v>
      </c>
      <c r="G12" s="56" t="s">
        <v>75</v>
      </c>
      <c r="H12" s="60">
        <f>SUM(H6:H11)</f>
        <v>0</v>
      </c>
      <c r="I12" s="59">
        <f>SUM(I6:I11)</f>
        <v>0</v>
      </c>
      <c r="J12" s="57"/>
    </row>
    <row r="13" spans="1:10" ht="39" thickBot="1">
      <c r="A13" s="72" t="s">
        <v>12</v>
      </c>
      <c r="B13" s="72"/>
      <c r="C13" s="3" t="s">
        <v>0</v>
      </c>
      <c r="D13" s="4" t="s">
        <v>13</v>
      </c>
      <c r="E13" s="4" t="s">
        <v>25</v>
      </c>
      <c r="F13" s="4" t="s">
        <v>14</v>
      </c>
      <c r="G13" s="4" t="s">
        <v>89</v>
      </c>
      <c r="H13" s="53" t="s">
        <v>67</v>
      </c>
      <c r="I13" s="53" t="s">
        <v>69</v>
      </c>
      <c r="J13" s="4" t="s">
        <v>15</v>
      </c>
    </row>
    <row r="14" spans="1:10" ht="67.5" customHeight="1" thickBot="1">
      <c r="A14" s="33" t="s">
        <v>10</v>
      </c>
      <c r="B14" s="34" t="s">
        <v>46</v>
      </c>
      <c r="C14" s="35">
        <v>1700</v>
      </c>
      <c r="D14" s="36"/>
      <c r="E14" s="9">
        <f t="shared" ref="E14" si="3">C14*D14</f>
        <v>0</v>
      </c>
      <c r="F14" s="9"/>
      <c r="G14" s="61">
        <v>36</v>
      </c>
      <c r="H14" s="55">
        <f t="shared" ref="H14" si="4">E14*G14</f>
        <v>0</v>
      </c>
      <c r="I14" s="54">
        <f t="shared" ref="I14" si="5">F14*G14</f>
        <v>0</v>
      </c>
      <c r="J14" s="62" t="s">
        <v>63</v>
      </c>
    </row>
    <row r="15" spans="1:10" ht="51.75" thickBot="1">
      <c r="A15" s="72" t="s">
        <v>12</v>
      </c>
      <c r="B15" s="72"/>
      <c r="C15" s="3" t="s">
        <v>26</v>
      </c>
      <c r="D15" s="4" t="s">
        <v>27</v>
      </c>
      <c r="E15" s="4" t="s">
        <v>28</v>
      </c>
      <c r="F15" s="4" t="s">
        <v>70</v>
      </c>
      <c r="G15" s="4" t="s">
        <v>17</v>
      </c>
      <c r="H15" s="53" t="s">
        <v>67</v>
      </c>
      <c r="I15" s="53" t="s">
        <v>69</v>
      </c>
      <c r="J15" s="4" t="s">
        <v>15</v>
      </c>
    </row>
    <row r="16" spans="1:10" ht="43.5" customHeight="1" thickBot="1">
      <c r="A16" s="9" t="s">
        <v>11</v>
      </c>
      <c r="B16" s="24" t="s">
        <v>16</v>
      </c>
      <c r="C16" s="25">
        <v>143.63999999999999</v>
      </c>
      <c r="D16" s="26"/>
      <c r="E16" s="9">
        <f t="shared" ref="E16" si="6">C16*D16</f>
        <v>0</v>
      </c>
      <c r="F16" s="9"/>
      <c r="G16" s="51">
        <v>6</v>
      </c>
      <c r="H16" s="55">
        <f t="shared" ref="H16" si="7">E16*G16</f>
        <v>0</v>
      </c>
      <c r="I16" s="54">
        <f t="shared" ref="I16" si="8">F16*G16</f>
        <v>0</v>
      </c>
      <c r="J16" s="62" t="s">
        <v>47</v>
      </c>
    </row>
    <row r="17" spans="1:10" ht="41.25" customHeight="1" thickBot="1">
      <c r="A17" s="79" t="s">
        <v>80</v>
      </c>
      <c r="B17" s="80"/>
      <c r="C17" s="80"/>
      <c r="D17" s="80"/>
      <c r="E17" s="80"/>
      <c r="F17" s="80"/>
      <c r="G17" s="80"/>
      <c r="H17" s="64">
        <f>H12+H14+H16</f>
        <v>0</v>
      </c>
      <c r="I17" s="63">
        <f>I12+I14+I16</f>
        <v>0</v>
      </c>
      <c r="J17" s="46"/>
    </row>
    <row r="18" spans="1:10">
      <c r="B18" s="65" t="s">
        <v>85</v>
      </c>
      <c r="C18" s="66"/>
      <c r="D18" s="66"/>
      <c r="E18" s="66"/>
      <c r="F18" s="66"/>
      <c r="G18" s="66"/>
      <c r="H18" s="66"/>
      <c r="I18" s="66"/>
    </row>
    <row r="20" spans="1:10" ht="11.25" customHeight="1">
      <c r="A20" s="66" t="s">
        <v>86</v>
      </c>
      <c r="B20" s="66"/>
      <c r="C20" s="66"/>
      <c r="D20" s="66"/>
      <c r="E20" s="66"/>
      <c r="F20" s="66"/>
      <c r="G20" s="66"/>
      <c r="H20" s="66"/>
      <c r="I20" s="66"/>
      <c r="J20" s="66"/>
    </row>
    <row r="21" spans="1:10" ht="9" customHeight="1">
      <c r="A21" s="66"/>
      <c r="B21" s="66"/>
      <c r="C21" s="66"/>
      <c r="D21" s="66"/>
      <c r="E21" s="66"/>
      <c r="F21" s="66"/>
      <c r="G21" s="66"/>
      <c r="H21" s="66"/>
      <c r="I21" s="66"/>
      <c r="J21" s="66"/>
    </row>
  </sheetData>
  <mergeCells count="10">
    <mergeCell ref="A20:J21"/>
    <mergeCell ref="A2:B2"/>
    <mergeCell ref="I2:J2"/>
    <mergeCell ref="A17:G17"/>
    <mergeCell ref="A1:B1"/>
    <mergeCell ref="B18:I18"/>
    <mergeCell ref="A15:B15"/>
    <mergeCell ref="A4:B4"/>
    <mergeCell ref="A3:I3"/>
    <mergeCell ref="A13:B13"/>
  </mergeCells>
  <pageMargins left="0.7" right="0.7" top="0.75" bottom="0.75" header="0.3" footer="0.3"/>
  <pageSetup paperSize="9" scale="81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9611C-C43E-4100-BAA8-DBC8A9E67751}">
  <sheetPr>
    <pageSetUpPr fitToPage="1"/>
  </sheetPr>
  <dimension ref="A1:J19"/>
  <sheetViews>
    <sheetView topLeftCell="A10" workbookViewId="0">
      <selection activeCell="K7" sqref="K7"/>
    </sheetView>
  </sheetViews>
  <sheetFormatPr defaultRowHeight="15"/>
  <cols>
    <col min="1" max="1" width="6.5703125" customWidth="1"/>
    <col min="2" max="2" width="19.5703125" customWidth="1"/>
    <col min="3" max="3" width="14.140625" customWidth="1"/>
    <col min="4" max="4" width="15.5703125" customWidth="1"/>
    <col min="5" max="5" width="16.85546875" customWidth="1"/>
    <col min="6" max="6" width="18.140625" customWidth="1"/>
    <col min="7" max="7" width="13.5703125" customWidth="1"/>
    <col min="8" max="8" width="16.5703125" customWidth="1"/>
    <col min="9" max="9" width="15.5703125" customWidth="1"/>
    <col min="10" max="10" width="23.140625" customWidth="1"/>
  </cols>
  <sheetData>
    <row r="1" spans="1:10" ht="35.25" customHeight="1">
      <c r="A1" s="66"/>
      <c r="B1" s="66"/>
    </row>
    <row r="2" spans="1:10" ht="21.75" customHeight="1">
      <c r="A2" s="68" t="s">
        <v>65</v>
      </c>
      <c r="B2" s="68"/>
      <c r="I2" s="68" t="s">
        <v>66</v>
      </c>
      <c r="J2" s="68"/>
    </row>
    <row r="3" spans="1:10" ht="37.5" customHeight="1">
      <c r="A3" s="73" t="s">
        <v>81</v>
      </c>
      <c r="B3" s="73"/>
      <c r="C3" s="73"/>
      <c r="D3" s="73"/>
      <c r="E3" s="73"/>
      <c r="F3" s="73"/>
      <c r="G3" s="73"/>
      <c r="H3" s="73"/>
      <c r="I3" s="73"/>
      <c r="J3" s="73"/>
    </row>
    <row r="4" spans="1:10" ht="38.25">
      <c r="A4" s="72" t="s">
        <v>12</v>
      </c>
      <c r="B4" s="72"/>
      <c r="C4" s="3" t="s">
        <v>48</v>
      </c>
      <c r="D4" s="4" t="s">
        <v>13</v>
      </c>
      <c r="E4" s="4" t="s">
        <v>49</v>
      </c>
      <c r="F4" s="4" t="s">
        <v>14</v>
      </c>
      <c r="G4" s="4" t="s">
        <v>89</v>
      </c>
      <c r="H4" s="4" t="s">
        <v>72</v>
      </c>
      <c r="I4" s="4" t="s">
        <v>82</v>
      </c>
      <c r="J4" s="4" t="s">
        <v>15</v>
      </c>
    </row>
    <row r="5" spans="1:10">
      <c r="A5" s="28" t="s">
        <v>22</v>
      </c>
      <c r="B5" s="28">
        <v>2</v>
      </c>
      <c r="C5" s="29">
        <v>3</v>
      </c>
      <c r="D5" s="28">
        <v>4</v>
      </c>
      <c r="E5" s="28">
        <v>5</v>
      </c>
      <c r="F5" s="29">
        <v>6</v>
      </c>
      <c r="G5" s="28">
        <v>7</v>
      </c>
      <c r="H5" s="28">
        <v>8</v>
      </c>
      <c r="I5" s="29">
        <v>9</v>
      </c>
      <c r="J5" s="28">
        <v>10</v>
      </c>
    </row>
    <row r="6" spans="1:10" ht="39">
      <c r="A6" s="8" t="s">
        <v>3</v>
      </c>
      <c r="B6" s="5" t="s">
        <v>34</v>
      </c>
      <c r="C6" s="6">
        <v>180.06</v>
      </c>
      <c r="D6" s="7"/>
      <c r="E6" s="7">
        <f t="shared" ref="E6:E14" si="0">C6*D6</f>
        <v>0</v>
      </c>
      <c r="F6" s="7"/>
      <c r="G6" s="8">
        <v>36</v>
      </c>
      <c r="H6" s="9">
        <f t="shared" ref="H6:H14" si="1">E6*G6</f>
        <v>0</v>
      </c>
      <c r="I6" s="27">
        <f t="shared" ref="I6:I14" si="2">F6*G6</f>
        <v>0</v>
      </c>
      <c r="J6" s="1" t="s">
        <v>58</v>
      </c>
    </row>
    <row r="7" spans="1:10" ht="64.5">
      <c r="A7" s="8" t="s">
        <v>21</v>
      </c>
      <c r="B7" s="11" t="s">
        <v>50</v>
      </c>
      <c r="C7" s="12">
        <v>427.49</v>
      </c>
      <c r="D7" s="13"/>
      <c r="E7" s="7">
        <f t="shared" si="0"/>
        <v>0</v>
      </c>
      <c r="F7" s="7"/>
      <c r="G7" s="8">
        <v>36</v>
      </c>
      <c r="H7" s="9">
        <f t="shared" si="1"/>
        <v>0</v>
      </c>
      <c r="I7" s="27">
        <f t="shared" si="2"/>
        <v>0</v>
      </c>
      <c r="J7" s="1" t="s">
        <v>59</v>
      </c>
    </row>
    <row r="8" spans="1:10" ht="39">
      <c r="A8" s="8" t="s">
        <v>6</v>
      </c>
      <c r="B8" s="16" t="s">
        <v>51</v>
      </c>
      <c r="C8" s="17">
        <v>84.45</v>
      </c>
      <c r="D8" s="18"/>
      <c r="E8" s="30">
        <f t="shared" si="0"/>
        <v>0</v>
      </c>
      <c r="F8" s="30"/>
      <c r="G8" s="37">
        <v>36</v>
      </c>
      <c r="H8" s="33">
        <f t="shared" si="1"/>
        <v>0</v>
      </c>
      <c r="I8" s="38">
        <f t="shared" si="2"/>
        <v>0</v>
      </c>
      <c r="J8" s="39" t="s">
        <v>60</v>
      </c>
    </row>
    <row r="9" spans="1:10" ht="64.5">
      <c r="A9" s="8" t="s">
        <v>7</v>
      </c>
      <c r="B9" s="14" t="s">
        <v>1</v>
      </c>
      <c r="C9" s="6">
        <v>84.42</v>
      </c>
      <c r="D9" s="15"/>
      <c r="E9" s="7">
        <f t="shared" si="0"/>
        <v>0</v>
      </c>
      <c r="F9" s="7"/>
      <c r="G9" s="8">
        <v>36</v>
      </c>
      <c r="H9" s="9">
        <f t="shared" si="1"/>
        <v>0</v>
      </c>
      <c r="I9" s="27">
        <f t="shared" si="2"/>
        <v>0</v>
      </c>
      <c r="J9" s="1" t="s">
        <v>59</v>
      </c>
    </row>
    <row r="10" spans="1:10" ht="64.5">
      <c r="A10" s="8" t="s">
        <v>8</v>
      </c>
      <c r="B10" s="11" t="s">
        <v>52</v>
      </c>
      <c r="C10" s="7">
        <v>117.59</v>
      </c>
      <c r="D10" s="13"/>
      <c r="E10" s="7">
        <f t="shared" si="0"/>
        <v>0</v>
      </c>
      <c r="F10" s="7"/>
      <c r="G10" s="8">
        <v>36</v>
      </c>
      <c r="H10" s="9">
        <f t="shared" si="1"/>
        <v>0</v>
      </c>
      <c r="I10" s="27">
        <f t="shared" si="2"/>
        <v>0</v>
      </c>
      <c r="J10" s="1" t="s">
        <v>55</v>
      </c>
    </row>
    <row r="11" spans="1:10" ht="39.75" thickBot="1">
      <c r="A11" s="8" t="s">
        <v>9</v>
      </c>
      <c r="B11" s="16" t="s">
        <v>37</v>
      </c>
      <c r="C11" s="17">
        <v>31.34</v>
      </c>
      <c r="D11" s="18"/>
      <c r="E11" s="30">
        <f t="shared" si="0"/>
        <v>0</v>
      </c>
      <c r="F11" s="7"/>
      <c r="G11" s="8">
        <v>36</v>
      </c>
      <c r="H11" s="21">
        <f t="shared" si="1"/>
        <v>0</v>
      </c>
      <c r="I11" s="42">
        <f t="shared" si="2"/>
        <v>0</v>
      </c>
      <c r="J11" s="1" t="s">
        <v>60</v>
      </c>
    </row>
    <row r="12" spans="1:10" ht="47.25" customHeight="1" thickBot="1">
      <c r="A12" s="40" t="s">
        <v>38</v>
      </c>
      <c r="B12" s="23" t="s">
        <v>68</v>
      </c>
      <c r="C12" s="20">
        <f>SUM(C6:C11)</f>
        <v>925.35</v>
      </c>
      <c r="D12" s="45" t="s">
        <v>75</v>
      </c>
      <c r="E12" s="20">
        <f>SUM(E6:E11)</f>
        <v>0</v>
      </c>
      <c r="F12" s="20">
        <f>SUM(F6:F11)</f>
        <v>0</v>
      </c>
      <c r="G12" s="56" t="s">
        <v>75</v>
      </c>
      <c r="H12" s="60">
        <f>SUM(H6:H11)</f>
        <v>0</v>
      </c>
      <c r="I12" s="59">
        <f>SUM(I6:I11)</f>
        <v>0</v>
      </c>
      <c r="J12" s="46"/>
    </row>
    <row r="13" spans="1:10" ht="51.75" thickBot="1">
      <c r="A13" s="72" t="s">
        <v>12</v>
      </c>
      <c r="B13" s="72"/>
      <c r="C13" s="3" t="s">
        <v>26</v>
      </c>
      <c r="D13" s="4" t="s">
        <v>27</v>
      </c>
      <c r="E13" s="4" t="s">
        <v>28</v>
      </c>
      <c r="F13" s="4" t="s">
        <v>70</v>
      </c>
      <c r="G13" s="4" t="s">
        <v>17</v>
      </c>
      <c r="H13" s="53" t="s">
        <v>67</v>
      </c>
      <c r="I13" s="53" t="s">
        <v>69</v>
      </c>
      <c r="J13" s="4" t="s">
        <v>15</v>
      </c>
    </row>
    <row r="14" spans="1:10" ht="44.25" customHeight="1" thickBot="1">
      <c r="A14" s="9" t="s">
        <v>10</v>
      </c>
      <c r="B14" s="24" t="s">
        <v>16</v>
      </c>
      <c r="C14" s="25">
        <v>83.65</v>
      </c>
      <c r="D14" s="26"/>
      <c r="E14" s="9">
        <f t="shared" si="0"/>
        <v>0</v>
      </c>
      <c r="F14" s="9"/>
      <c r="G14" s="51">
        <v>6</v>
      </c>
      <c r="H14" s="55">
        <f t="shared" si="1"/>
        <v>0</v>
      </c>
      <c r="I14" s="54">
        <f t="shared" si="2"/>
        <v>0</v>
      </c>
      <c r="J14" s="62" t="s">
        <v>39</v>
      </c>
    </row>
    <row r="15" spans="1:10" ht="49.5" customHeight="1" thickBot="1">
      <c r="A15" s="69" t="s">
        <v>83</v>
      </c>
      <c r="B15" s="70"/>
      <c r="C15" s="70"/>
      <c r="D15" s="70"/>
      <c r="E15" s="70"/>
      <c r="F15" s="70"/>
      <c r="G15" s="70"/>
      <c r="H15" s="60">
        <f>H12+H14</f>
        <v>0</v>
      </c>
      <c r="I15" s="59">
        <f>I12+I14</f>
        <v>0</v>
      </c>
      <c r="J15" s="46"/>
    </row>
    <row r="16" spans="1:10">
      <c r="B16" s="65" t="s">
        <v>87</v>
      </c>
      <c r="C16" s="66"/>
      <c r="D16" s="66"/>
      <c r="E16" s="66"/>
      <c r="F16" s="66"/>
      <c r="G16" s="66"/>
      <c r="H16" s="66"/>
    </row>
    <row r="18" spans="1:10" ht="9.75" customHeight="1">
      <c r="A18" s="66" t="s">
        <v>88</v>
      </c>
      <c r="B18" s="66"/>
      <c r="C18" s="66"/>
      <c r="D18" s="66"/>
      <c r="E18" s="66"/>
      <c r="F18" s="66"/>
      <c r="G18" s="66"/>
      <c r="H18" s="66"/>
      <c r="I18" s="66"/>
      <c r="J18" s="66"/>
    </row>
    <row r="19" spans="1:10" ht="9" customHeight="1">
      <c r="A19" s="66"/>
      <c r="B19" s="66"/>
      <c r="C19" s="66"/>
      <c r="D19" s="66"/>
      <c r="E19" s="66"/>
      <c r="F19" s="66"/>
      <c r="G19" s="66"/>
      <c r="H19" s="66"/>
      <c r="I19" s="66"/>
      <c r="J19" s="66"/>
    </row>
  </sheetData>
  <mergeCells count="9">
    <mergeCell ref="A1:B1"/>
    <mergeCell ref="A2:B2"/>
    <mergeCell ref="I2:J2"/>
    <mergeCell ref="A15:G15"/>
    <mergeCell ref="B16:H16"/>
    <mergeCell ref="A18:J19"/>
    <mergeCell ref="A4:B4"/>
    <mergeCell ref="A13:B13"/>
    <mergeCell ref="A3:J3"/>
  </mergeCells>
  <pageMargins left="0.7" right="0.7" top="0.75" bottom="0.75" header="0.3" footer="0.3"/>
  <pageSetup paperSize="9" scale="81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nr 1- Lublin</vt:lpstr>
      <vt:lpstr>Pakiet nr  2 - Biała Podlaska</vt:lpstr>
      <vt:lpstr>Pakiet nr  3 - Chełm</vt:lpstr>
      <vt:lpstr>Pakiet nr  4 - Zamość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A46219</dc:creator>
  <cp:lastModifiedBy>Agnieszka Pik</cp:lastModifiedBy>
  <cp:lastPrinted>2025-12-17T10:56:55Z</cp:lastPrinted>
  <dcterms:created xsi:type="dcterms:W3CDTF">2015-06-05T18:19:34Z</dcterms:created>
  <dcterms:modified xsi:type="dcterms:W3CDTF">2025-12-17T13:07:15Z</dcterms:modified>
</cp:coreProperties>
</file>